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82A43CC5-BFE1-4E1E-8A1F-5EEBDC0E24B4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1" i="1" l="1"/>
  <c r="P21" i="1"/>
  <c r="Q21" i="1" s="1"/>
  <c r="L21" i="1"/>
  <c r="K21" i="1"/>
  <c r="L20" i="1"/>
  <c r="R20" i="1"/>
  <c r="K20" i="1"/>
  <c r="P20" i="1"/>
  <c r="Q20" i="1" s="1"/>
  <c r="Q25" i="1" l="1"/>
  <c r="K25" i="1"/>
  <c r="K27" i="1" s="1"/>
  <c r="Q27" i="1"/>
  <c r="S21" i="1"/>
  <c r="S20" i="1"/>
  <c r="S25" i="1" l="1"/>
  <c r="S27" i="1" s="1"/>
</calcChain>
</file>

<file path=xl/sharedStrings.xml><?xml version="1.0" encoding="utf-8"?>
<sst xmlns="http://schemas.openxmlformats.org/spreadsheetml/2006/main" count="58" uniqueCount="57">
  <si>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</si>
  <si>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</si>
  <si>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</si>
  <si>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</si>
  <si>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</si>
  <si>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</si>
  <si>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</si>
  <si>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</si>
  <si>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</si>
  <si>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</si>
  <si>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</si>
  <si>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</si>
  <si>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</si>
  <si>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</si>
  <si>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</si>
  <si>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</si>
  <si>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</si>
  <si>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</si>
  <si>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</si>
  <si>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</si>
  <si>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</si>
  <si>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</si>
  <si>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</si>
  <si>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</si>
  <si>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</si>
  <si>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</si>
  <si>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</si>
  <si>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</si>
  <si>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</si>
  <si>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</si>
  <si>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</si>
  <si>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</si>
  <si>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</si>
  <si>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</si>
  <si>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</si>
  <si>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</si>
  <si>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</si>
  <si>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</si>
  <si>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</si>
  <si>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</si>
  <si>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</si>
  <si>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</si>
  <si>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</si>
  <si>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</si>
  <si>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</si>
  <si>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</si>
  <si>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</si>
  <si>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</si>
  <si>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</si>
  <si>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</si>
  <si>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</si>
  <si>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</si>
  <si>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</si>
  <si>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</si>
  <si>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16. Segellador</t>
  </si>
  <si>
    <t>Segellador tipus tap  de polietilenglicol (PEG) per a tancaments  vasculars. Absorció ràpida. Color del connector: tintat . Introductor  de 5F. Catèter de baló  6mm  amb segellador integrat  i xeringa de bloqueig 10 ml</t>
  </si>
  <si>
    <t>Segellador tipus tap  de polietilenglicol (PEG) per a tancaments  vasculars. Absorció ràpida. Color del connector: tintat . Introductor  de 6F/7F. Catèter de baló  6mm  amb segellador integrat  i xeringa de bloqueig 10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</si>
</sst>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40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128971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topLeftCell="A16" zoomScale="85" zoomScaleNormal="85" workbookViewId="0">
      <selection activeCell="A29" sqref="A29:XFD33"/>
    </sheetView>
  </sheetViews>
  <sheetFormatPr defaultRowHeight="15" x14ac:dyDescent="0.25"/>
  <cols>
    <col min="1" max="1" width="23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5.5703125" customWidth="1"/>
    <col min="12" max="12" width="17.28515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5.285156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4" t="s">
        <v>18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4" t="s">
        <v>9</v>
      </c>
      <c r="B10" s="114"/>
      <c r="C10" s="114"/>
      <c r="D10" s="142" t="s">
        <v>52</v>
      </c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48"/>
      <c r="R10" s="48"/>
      <c r="S10" s="48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5" t="s">
        <v>10</v>
      </c>
      <c r="B11" s="115"/>
      <c r="C11" s="115"/>
      <c r="D11" s="47"/>
      <c r="E11" s="143" t="s">
        <v>51</v>
      </c>
      <c r="F11" s="143"/>
      <c r="G11" s="143"/>
      <c r="H11" s="143"/>
      <c r="I11" s="143"/>
      <c r="J11" s="143"/>
      <c r="K11" s="143"/>
      <c r="L11" s="143"/>
      <c r="M11" s="143"/>
      <c r="N11" s="49"/>
      <c r="O11" s="49"/>
      <c r="P11" s="49"/>
      <c r="Q11" s="49"/>
      <c r="R11" s="49"/>
      <c r="S11" s="49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3" t="s">
        <v>34</v>
      </c>
      <c r="B12" s="104"/>
      <c r="C12" s="104"/>
      <c r="D12" s="104"/>
      <c r="E12" s="104"/>
      <c r="F12" s="104"/>
      <c r="G12" s="104"/>
      <c r="H12" s="104"/>
      <c r="I12" s="104"/>
      <c r="J12" s="105"/>
      <c r="K12" s="103" t="s">
        <v>11</v>
      </c>
      <c r="L12" s="104"/>
      <c r="M12" s="104"/>
      <c r="N12" s="104"/>
      <c r="O12" s="104"/>
      <c r="P12" s="104"/>
      <c r="Q12" s="104"/>
      <c r="R12" s="104"/>
      <c r="S12" s="105"/>
      <c r="W12" s="26"/>
      <c r="X12" s="26"/>
    </row>
    <row r="13" spans="1:26" s="28" customFormat="1" ht="39" customHeight="1" x14ac:dyDescent="0.2">
      <c r="A13" s="44" t="s">
        <v>35</v>
      </c>
      <c r="B13" s="106"/>
      <c r="C13" s="107"/>
      <c r="D13" s="107"/>
      <c r="E13" s="108"/>
      <c r="F13" s="27" t="s">
        <v>36</v>
      </c>
      <c r="G13" s="106"/>
      <c r="H13" s="107"/>
      <c r="I13" s="107"/>
      <c r="J13" s="109"/>
      <c r="K13" s="146" t="s">
        <v>12</v>
      </c>
      <c r="L13" s="97"/>
      <c r="M13" s="98"/>
      <c r="N13" s="98"/>
      <c r="O13" s="98"/>
      <c r="P13" s="98"/>
      <c r="Q13" s="98"/>
      <c r="R13" s="98"/>
      <c r="S13" s="99"/>
      <c r="W13" s="26"/>
    </row>
    <row r="14" spans="1:26" s="28" customFormat="1" ht="39" customHeight="1" x14ac:dyDescent="0.2">
      <c r="A14" s="42" t="s">
        <v>37</v>
      </c>
      <c r="B14" s="110"/>
      <c r="C14" s="111"/>
      <c r="D14" s="111"/>
      <c r="E14" s="112"/>
      <c r="F14" s="29" t="s">
        <v>38</v>
      </c>
      <c r="G14" s="110"/>
      <c r="H14" s="111"/>
      <c r="I14" s="111"/>
      <c r="J14" s="113"/>
      <c r="K14" s="147"/>
      <c r="L14" s="100"/>
      <c r="M14" s="101"/>
      <c r="N14" s="101"/>
      <c r="O14" s="101"/>
      <c r="P14" s="101"/>
      <c r="Q14" s="101"/>
      <c r="R14" s="101"/>
      <c r="S14" s="102"/>
      <c r="W14" s="26"/>
    </row>
    <row r="15" spans="1:26" s="28" customFormat="1" ht="39" customHeight="1" x14ac:dyDescent="0.2">
      <c r="A15" s="42" t="s">
        <v>13</v>
      </c>
      <c r="B15" s="31"/>
      <c r="C15" s="29" t="s">
        <v>15</v>
      </c>
      <c r="D15" s="144"/>
      <c r="E15" s="145"/>
      <c r="F15" s="29" t="s">
        <v>39</v>
      </c>
      <c r="G15" s="110"/>
      <c r="H15" s="111"/>
      <c r="I15" s="111"/>
      <c r="J15" s="113"/>
      <c r="K15" s="30" t="s">
        <v>14</v>
      </c>
      <c r="L15" s="95"/>
      <c r="M15" s="95"/>
      <c r="N15" s="95"/>
      <c r="O15" s="95"/>
      <c r="P15" s="95"/>
      <c r="Q15" s="95"/>
      <c r="R15" s="95"/>
      <c r="S15" s="96"/>
      <c r="W15" s="26"/>
    </row>
    <row r="16" spans="1:26" s="28" customFormat="1" ht="39" customHeight="1" x14ac:dyDescent="0.2">
      <c r="A16" s="42" t="s">
        <v>40</v>
      </c>
      <c r="B16" s="110"/>
      <c r="C16" s="111"/>
      <c r="D16" s="111"/>
      <c r="E16" s="112"/>
      <c r="F16" s="32" t="s">
        <v>41</v>
      </c>
      <c r="G16" s="33" t="s">
        <v>42</v>
      </c>
      <c r="H16" s="43"/>
      <c r="I16" s="33" t="s">
        <v>16</v>
      </c>
      <c r="J16" s="43"/>
      <c r="K16" s="123" t="s">
        <v>43</v>
      </c>
      <c r="L16" s="119"/>
      <c r="M16" s="119"/>
      <c r="N16" s="119"/>
      <c r="O16" s="119"/>
      <c r="P16" s="119"/>
      <c r="Q16" s="119"/>
      <c r="R16" s="119"/>
      <c r="S16" s="120"/>
      <c r="W16" s="26"/>
    </row>
    <row r="17" spans="1:26" s="34" customFormat="1" ht="39" customHeight="1" thickBot="1" x14ac:dyDescent="0.3">
      <c r="A17" s="45" t="s">
        <v>17</v>
      </c>
      <c r="B17" s="125"/>
      <c r="C17" s="126"/>
      <c r="D17" s="126"/>
      <c r="E17" s="127"/>
      <c r="F17" s="46" t="s">
        <v>44</v>
      </c>
      <c r="G17" s="128"/>
      <c r="H17" s="129"/>
      <c r="I17" s="129"/>
      <c r="J17" s="130"/>
      <c r="K17" s="124"/>
      <c r="L17" s="121"/>
      <c r="M17" s="121"/>
      <c r="N17" s="121"/>
      <c r="O17" s="121"/>
      <c r="P17" s="121"/>
      <c r="Q17" s="121"/>
      <c r="R17" s="121"/>
      <c r="S17" s="122"/>
      <c r="W17" s="26"/>
    </row>
    <row r="18" spans="1:26" s="34" customFormat="1" ht="39" customHeight="1" thickBot="1" x14ac:dyDescent="0.3">
      <c r="A18" s="41"/>
      <c r="B18" s="41"/>
      <c r="C18" s="41"/>
      <c r="D18" s="41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34" t="s">
        <v>25</v>
      </c>
      <c r="Q18" s="135"/>
      <c r="R18" s="136" t="s">
        <v>26</v>
      </c>
      <c r="S18" s="137"/>
      <c r="W18" s="26"/>
    </row>
    <row r="19" spans="1:26" s="15" customFormat="1" ht="108" customHeight="1" thickBot="1" x14ac:dyDescent="0.25">
      <c r="A19" s="51" t="s">
        <v>0</v>
      </c>
      <c r="B19" s="52" t="s">
        <v>46</v>
      </c>
      <c r="C19" s="131" t="s">
        <v>8</v>
      </c>
      <c r="D19" s="131"/>
      <c r="E19" s="53" t="s">
        <v>1</v>
      </c>
      <c r="F19" s="53" t="s">
        <v>2</v>
      </c>
      <c r="G19" s="54" t="s">
        <v>19</v>
      </c>
      <c r="H19" s="55" t="s">
        <v>45</v>
      </c>
      <c r="I19" s="55" t="s">
        <v>6</v>
      </c>
      <c r="J19" s="55" t="s">
        <v>33</v>
      </c>
      <c r="K19" s="56" t="s">
        <v>7</v>
      </c>
      <c r="L19" s="57" t="s">
        <v>50</v>
      </c>
      <c r="M19" s="53" t="s">
        <v>49</v>
      </c>
      <c r="N19" s="58" t="s">
        <v>3</v>
      </c>
      <c r="O19" s="59" t="s">
        <v>4</v>
      </c>
      <c r="P19" s="60" t="s">
        <v>27</v>
      </c>
      <c r="Q19" s="91" t="s">
        <v>5</v>
      </c>
      <c r="R19" s="88" t="s">
        <v>22</v>
      </c>
      <c r="S19" s="61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45.75" customHeight="1" x14ac:dyDescent="0.2">
      <c r="A20" s="138" t="s">
        <v>54</v>
      </c>
      <c r="B20" s="62">
        <v>2017895</v>
      </c>
      <c r="C20" s="132" t="s">
        <v>55</v>
      </c>
      <c r="D20" s="133"/>
      <c r="E20" s="63"/>
      <c r="F20" s="63"/>
      <c r="G20" s="64"/>
      <c r="H20" s="65">
        <v>206</v>
      </c>
      <c r="I20" s="66" t="s">
        <v>20</v>
      </c>
      <c r="J20" s="67">
        <v>150</v>
      </c>
      <c r="K20" s="68">
        <f t="shared" ref="K20:K21" si="0">H20*J20</f>
        <v>30900</v>
      </c>
      <c r="L20" s="69" t="e">
        <f t="shared" ref="L20:L21" si="1">M20/G20</f>
        <v>#DIV/0!</v>
      </c>
      <c r="M20" s="70"/>
      <c r="N20" s="71"/>
      <c r="O20" s="84"/>
      <c r="P20" s="86">
        <f t="shared" ref="P20:P21" si="2">M20*(1-O20)</f>
        <v>0</v>
      </c>
      <c r="Q20" s="92">
        <f t="shared" ref="Q20:Q21" si="3">IF(ISERROR(P20/G20),0,(P20/G20)*H20)</f>
        <v>0</v>
      </c>
      <c r="R20" s="89" t="e">
        <f t="shared" ref="R20:R21" si="4">ROUNDUP((H20/G20),0)</f>
        <v>#DIV/0!</v>
      </c>
      <c r="S20" s="72" t="e">
        <f t="shared" ref="S20:S21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51" customHeight="1" thickBot="1" x14ac:dyDescent="0.25">
      <c r="A21" s="139"/>
      <c r="B21" s="73">
        <v>2017896</v>
      </c>
      <c r="C21" s="140" t="s">
        <v>56</v>
      </c>
      <c r="D21" s="141"/>
      <c r="E21" s="74"/>
      <c r="F21" s="74"/>
      <c r="G21" s="75"/>
      <c r="H21" s="76">
        <v>188</v>
      </c>
      <c r="I21" s="77" t="s">
        <v>20</v>
      </c>
      <c r="J21" s="78">
        <v>150</v>
      </c>
      <c r="K21" s="79">
        <f t="shared" si="0"/>
        <v>28200</v>
      </c>
      <c r="L21" s="80" t="e">
        <f t="shared" si="1"/>
        <v>#DIV/0!</v>
      </c>
      <c r="M21" s="81"/>
      <c r="N21" s="82"/>
      <c r="O21" s="85"/>
      <c r="P21" s="87">
        <f t="shared" si="2"/>
        <v>0</v>
      </c>
      <c r="Q21" s="93">
        <f t="shared" si="3"/>
        <v>0</v>
      </c>
      <c r="R21" s="90" t="e">
        <f t="shared" si="4"/>
        <v>#DIV/0!</v>
      </c>
      <c r="S21" s="83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18"/>
      <c r="B23" s="118"/>
      <c r="C23" s="118"/>
      <c r="D23" s="118"/>
      <c r="E23" s="118"/>
      <c r="F23" s="118"/>
      <c r="G23" s="118"/>
      <c r="H23" s="22"/>
      <c r="I23" s="1"/>
      <c r="J23" s="1"/>
      <c r="K23" s="1"/>
      <c r="L23" s="1"/>
      <c r="M23" s="1"/>
      <c r="N23" s="5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118"/>
      <c r="B24" s="118"/>
      <c r="C24" s="118"/>
      <c r="D24" s="118"/>
      <c r="E24" s="118"/>
      <c r="F24" s="118"/>
      <c r="G24" s="118"/>
      <c r="H24" s="22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thickBot="1" x14ac:dyDescent="0.3">
      <c r="A25" s="118"/>
      <c r="B25" s="118"/>
      <c r="C25" s="118"/>
      <c r="D25" s="118"/>
      <c r="E25" s="118"/>
      <c r="F25" s="118"/>
      <c r="G25" s="118"/>
      <c r="H25" s="22"/>
      <c r="I25" s="1"/>
      <c r="J25" s="5" t="s">
        <v>47</v>
      </c>
      <c r="K25" s="6">
        <f>SUM(K20:K24)</f>
        <v>59100</v>
      </c>
      <c r="L25" s="24"/>
      <c r="M25" s="1"/>
      <c r="N25" s="7"/>
      <c r="O25" s="7"/>
      <c r="P25" s="7"/>
      <c r="Q25" s="6">
        <f>SUM(Q20:Q24)</f>
        <v>0</v>
      </c>
      <c r="R25" s="1"/>
      <c r="S25" s="6" t="e">
        <f>SUM(S20:S21)</f>
        <v>#DIV/0!</v>
      </c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"/>
      <c r="B26" s="1"/>
      <c r="C26" s="1"/>
      <c r="D26" s="20"/>
      <c r="E26" s="21"/>
      <c r="F26" s="18"/>
      <c r="G26" s="19"/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39"/>
      <c r="B27" s="39"/>
      <c r="C27" s="39"/>
      <c r="D27" s="39"/>
      <c r="E27" s="39"/>
      <c r="G27" s="40" t="s">
        <v>53</v>
      </c>
      <c r="J27" s="39"/>
      <c r="K27" s="6">
        <f>K25*2</f>
        <v>118200</v>
      </c>
      <c r="L27" s="1"/>
      <c r="M27" s="1"/>
      <c r="N27" s="1"/>
      <c r="O27" s="5"/>
      <c r="P27" s="1"/>
      <c r="Q27" s="6">
        <f>Q25*2</f>
        <v>0</v>
      </c>
      <c r="R27" s="1"/>
      <c r="S27" s="6" t="e">
        <f>S25*2</f>
        <v>#DIV/0!</v>
      </c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8" t="s">
        <v>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1" t="s">
        <v>32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24</v>
      </c>
      <c r="B34" s="11"/>
      <c r="C34" s="11"/>
      <c r="D34" s="11"/>
      <c r="E34" s="11"/>
      <c r="F34" s="11"/>
      <c r="G34" s="11"/>
      <c r="H34" s="50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" t="s">
        <v>28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30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16" t="s">
        <v>48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7"/>
      <c r="M43" s="13"/>
      <c r="N43" s="13"/>
      <c r="O43" s="13"/>
      <c r="P43" s="13"/>
      <c r="Q43" s="13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6" t="s">
        <v>31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"/>
      <c r="S47" s="1"/>
      <c r="T47" s="1"/>
      <c r="U47" s="1"/>
      <c r="V47" s="1"/>
      <c r="W47" s="1"/>
      <c r="X47" s="1"/>
      <c r="Y47" s="1"/>
      <c r="Z47" s="1"/>
    </row>
  </sheetData>
  <sheetProtection selectLockedCells="1"/>
  <protectedRanges>
    <protectedRange sqref="F11:H11" name="Rango1"/>
    <protectedRange sqref="D13:E17 Q13:Q17 Q18 D18:E18" name="Rango1_1"/>
  </protectedRanges>
  <mergeCells count="30">
    <mergeCell ref="A20:A21"/>
    <mergeCell ref="D10:P10"/>
    <mergeCell ref="E11:M11"/>
    <mergeCell ref="D15:E15"/>
    <mergeCell ref="G15:J15"/>
    <mergeCell ref="K12:S12"/>
    <mergeCell ref="C21:D21"/>
    <mergeCell ref="A44:Q44"/>
    <mergeCell ref="A23:G25"/>
    <mergeCell ref="A42:R42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</mergeCells>
  <pageMargins left="0.7" right="0.7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2025-09-30T06:15:39Z</cp:lastPrinted>
  <dcterms:created xsi:type="dcterms:W3CDTF">2017-04-20T06:50:43Z</dcterms:created>
  <dcterms:modified xsi:type="dcterms:W3CDTF">2025-09-30T06:16:07Z</dcterms:modified>
</cp:coreProperties>
</file>